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200304\Desktop\"/>
    </mc:Choice>
  </mc:AlternateContent>
  <xr:revisionPtr revIDLastSave="0" documentId="13_ncr:1_{B4A7B9F9-0C72-47C3-9F39-E082998ED828}" xr6:coauthVersionLast="36" xr6:coauthVersionMax="36" xr10:uidLastSave="{00000000-0000-0000-0000-000000000000}"/>
  <bookViews>
    <workbookView xWindow="0" yWindow="0" windowWidth="28800" windowHeight="12225" xr2:uid="{4B8204AE-E1D9-4D80-9547-0C261C8E2942}"/>
  </bookViews>
  <sheets>
    <sheet name="1. zadatak" sheetId="1" r:id="rId1"/>
    <sheet name="2. zadatak" sheetId="2" r:id="rId2"/>
    <sheet name="3. zadatak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3" l="1"/>
  <c r="C30" i="1"/>
  <c r="B6" i="1"/>
  <c r="B18" i="2"/>
  <c r="B20" i="2"/>
  <c r="B19" i="2"/>
  <c r="B6" i="2"/>
  <c r="B17" i="2"/>
  <c r="B29" i="1"/>
  <c r="C8" i="3"/>
  <c r="G4" i="3"/>
  <c r="E7" i="3"/>
  <c r="E4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12" i="3"/>
  <c r="A36" i="3"/>
  <c r="A37" i="3"/>
  <c r="A38" i="3"/>
  <c r="A39" i="3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25" i="3"/>
  <c r="A26" i="3"/>
  <c r="A27" i="3" s="1"/>
  <c r="A28" i="3" s="1"/>
  <c r="A29" i="3" s="1"/>
  <c r="A30" i="3" s="1"/>
  <c r="A31" i="3" s="1"/>
  <c r="A32" i="3" s="1"/>
  <c r="A33" i="3" s="1"/>
  <c r="A34" i="3" s="1"/>
  <c r="A35" i="3" s="1"/>
  <c r="A19" i="3"/>
  <c r="A20" i="3"/>
  <c r="A21" i="3"/>
  <c r="A22" i="3"/>
  <c r="A23" i="3" s="1"/>
  <c r="A24" i="3" s="1"/>
  <c r="A14" i="3"/>
  <c r="A15" i="3"/>
  <c r="A16" i="3" s="1"/>
  <c r="A17" i="3" s="1"/>
  <c r="A18" i="3" s="1"/>
  <c r="A13" i="3"/>
  <c r="D4" i="3"/>
  <c r="J6" i="2"/>
  <c r="F10" i="2"/>
  <c r="F7" i="2"/>
  <c r="F8" i="2"/>
  <c r="F9" i="2"/>
  <c r="E7" i="2"/>
  <c r="E8" i="2"/>
  <c r="E9" i="2"/>
  <c r="E10" i="2"/>
  <c r="E11" i="2"/>
  <c r="D7" i="2"/>
  <c r="D8" i="2"/>
  <c r="D9" i="2"/>
  <c r="D10" i="2"/>
  <c r="D11" i="2"/>
  <c r="D12" i="2"/>
  <c r="C7" i="2"/>
  <c r="C8" i="2"/>
  <c r="C9" i="2"/>
  <c r="C10" i="2"/>
  <c r="C11" i="2"/>
  <c r="C12" i="2"/>
  <c r="C13" i="2"/>
  <c r="C6" i="2"/>
  <c r="D6" i="2" s="1"/>
  <c r="E6" i="2" s="1"/>
  <c r="F6" i="2" s="1"/>
  <c r="B7" i="2"/>
  <c r="B8" i="2"/>
  <c r="B9" i="2"/>
  <c r="B10" i="2"/>
  <c r="B11" i="2"/>
  <c r="B12" i="2"/>
  <c r="B13" i="2"/>
  <c r="B14" i="2"/>
  <c r="A8" i="2"/>
  <c r="A9" i="2"/>
  <c r="A10" i="2" s="1"/>
  <c r="A11" i="2" s="1"/>
  <c r="A12" i="2" s="1"/>
  <c r="A13" i="2" s="1"/>
  <c r="A14" i="2" s="1"/>
  <c r="A7" i="2"/>
  <c r="C29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34" i="1"/>
  <c r="B33" i="1"/>
  <c r="B30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<sst xmlns="http://schemas.openxmlformats.org/spreadsheetml/2006/main" count="37" uniqueCount="26">
  <si>
    <t>2x^2</t>
  </si>
  <si>
    <t>x</t>
  </si>
  <si>
    <t>f(x)</t>
  </si>
  <si>
    <t xml:space="preserve">e^x </t>
  </si>
  <si>
    <t>-</t>
  </si>
  <si>
    <t>=</t>
  </si>
  <si>
    <t>g(x)= -koren(e^2x/2</t>
  </si>
  <si>
    <t>g(x)</t>
  </si>
  <si>
    <t>g(x)= +koren(e^2x/2</t>
  </si>
  <si>
    <t>h</t>
  </si>
  <si>
    <t>Df</t>
  </si>
  <si>
    <t>D2f</t>
  </si>
  <si>
    <t>D3f</t>
  </si>
  <si>
    <t>D4f</t>
  </si>
  <si>
    <t>NI3</t>
  </si>
  <si>
    <t>x0</t>
  </si>
  <si>
    <t>u</t>
  </si>
  <si>
    <t>R</t>
  </si>
  <si>
    <t>sin(pix)</t>
  </si>
  <si>
    <t>f''(x)</t>
  </si>
  <si>
    <t>-pi^2*SIN(pix)</t>
  </si>
  <si>
    <t>M2</t>
  </si>
  <si>
    <t>sa + ne odgovara, mora - koren</t>
  </si>
  <si>
    <t>stvarn v</t>
  </si>
  <si>
    <t>greska real</t>
  </si>
  <si>
    <t>najveca po abs vrednosti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</si>
</sst>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3" borderId="0" xfId="0" applyFill="1"/>
    <xf numFmtId="49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5" borderId="0" xfId="0" applyFill="1"/>
    <xf numFmtId="165" fontId="0" fillId="4" borderId="0" xfId="0" applyNumberFormat="1" applyFill="1"/>
    <xf numFmtId="0" fontId="0" fillId="4" borderId="0" xfId="0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'1. zadatak'!$B$5</c:f>
              <c:strCache>
                <c:ptCount val="1"/>
                <c:pt idx="0">
                  <c:v>f(x)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zadatak'!$A$6:$A$26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cat>
          <c:val>
            <c:numRef>
              <c:f>'1. zadatak'!$B$6:$B$26</c:f>
              <c:numCache>
                <c:formatCode>General</c:formatCode>
                <c:ptCount val="21"/>
                <c:pt idx="0">
                  <c:v>-49.993262053000912</c:v>
                </c:pt>
                <c:pt idx="1">
                  <c:v>-40.48889100346176</c:v>
                </c:pt>
                <c:pt idx="2">
                  <c:v>-31.981684361111267</c:v>
                </c:pt>
                <c:pt idx="3">
                  <c:v>-24.469802616577681</c:v>
                </c:pt>
                <c:pt idx="4">
                  <c:v>-17.950212931632137</c:v>
                </c:pt>
                <c:pt idx="5">
                  <c:v>-12.417915001376102</c:v>
                </c:pt>
                <c:pt idx="6">
                  <c:v>-7.8646647167633876</c:v>
                </c:pt>
                <c:pt idx="7">
                  <c:v>-4.2768698398515701</c:v>
                </c:pt>
                <c:pt idx="8">
                  <c:v>-1.6321205588285577</c:v>
                </c:pt>
                <c:pt idx="9">
                  <c:v>0.10653065971263342</c:v>
                </c:pt>
                <c:pt idx="10">
                  <c:v>1</c:v>
                </c:pt>
                <c:pt idx="11">
                  <c:v>1.1487212707001282</c:v>
                </c:pt>
                <c:pt idx="12">
                  <c:v>0.71828182845904509</c:v>
                </c:pt>
                <c:pt idx="13">
                  <c:v>-1.8310929661935482E-2</c:v>
                </c:pt>
                <c:pt idx="14">
                  <c:v>-0.61094390106934959</c:v>
                </c:pt>
                <c:pt idx="15">
                  <c:v>-0.31750603929652677</c:v>
                </c:pt>
                <c:pt idx="16">
                  <c:v>2.0855369231876679</c:v>
                </c:pt>
                <c:pt idx="17">
                  <c:v>8.6154519586923115</c:v>
                </c:pt>
                <c:pt idx="18">
                  <c:v>22.598150033144236</c:v>
                </c:pt>
                <c:pt idx="19">
                  <c:v>49.517131300521811</c:v>
                </c:pt>
                <c:pt idx="20">
                  <c:v>98.4131591025766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3-4CC2-9987-25FDACA7B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6486032"/>
        <c:axId val="2142005856"/>
      </c:lineChart>
      <c:catAx>
        <c:axId val="214648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005856"/>
        <c:crosses val="autoZero"/>
        <c:auto val="1"/>
        <c:lblAlgn val="ctr"/>
        <c:lblOffset val="100"/>
        <c:noMultiLvlLbl val="0"/>
      </c:catAx>
      <c:valAx>
        <c:axId val="214200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648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527159</xdr:colOff>
      <xdr:row>3</xdr:row>
      <xdr:rowOff>3613</xdr:rowOff>
    </xdr:from>
    <xdr:to>
      <xdr:col>10</xdr:col>
      <xdr:colOff>221045</xdr:colOff>
      <xdr:row>17</xdr:row>
      <xdr:rowOff>79813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B6AE4-67F3-4F36-9CB7-2A17496C8B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6FC7-8EEB-488B-A68F-A6FD5D5E75A5}">
  <dimension ref="A3:E49"/>
  <sheetViews>
    <sheetView tabSelected="1" topLeftCell="A22" zoomScaleNormal="100" workbookViewId="0">
      <selection activeCell="A40" sqref="A40"/>
    </sheetView>
  </sheetViews>
  <sheetFormatPr defaultRowHeight="15" x14ac:dyDescent="0.25"/>
  <sheetData>
    <row r="3" spans="1:5" x14ac:dyDescent="0.25">
      <c r="A3" t="s">
        <v>3</v>
      </c>
      <c r="B3" t="s">
        <v>4</v>
      </c>
      <c r="C3" t="s">
        <v>0</v>
      </c>
      <c r="D3" t="s">
        <v>5</v>
      </c>
      <c r="E3">
        <v>0</v>
      </c>
    </row>
    <row r="5" spans="1:5" x14ac:dyDescent="0.25">
      <c r="A5" t="s">
        <v>1</v>
      </c>
      <c r="B5" t="s">
        <v>2</v>
      </c>
    </row>
    <row r="6" spans="1:5" x14ac:dyDescent="0.25">
      <c r="A6">
        <v>-5</v>
      </c>
      <c r="B6">
        <f>EXP(A6)-2*POWER(A6,2)</f>
        <v>-49.993262053000912</v>
      </c>
    </row>
    <row r="7" spans="1:5" x14ac:dyDescent="0.25">
      <c r="A7">
        <v>-4.5</v>
      </c>
      <c r="B7">
        <f t="shared" ref="B7:B26" si="0">EXP(A7)-2*POWER(A7,2)</f>
        <v>-40.48889100346176</v>
      </c>
    </row>
    <row r="8" spans="1:5" x14ac:dyDescent="0.25">
      <c r="A8">
        <v>-4</v>
      </c>
      <c r="B8">
        <f t="shared" si="0"/>
        <v>-31.981684361111267</v>
      </c>
    </row>
    <row r="9" spans="1:5" x14ac:dyDescent="0.25">
      <c r="A9">
        <v>-3.5</v>
      </c>
      <c r="B9">
        <f t="shared" si="0"/>
        <v>-24.469802616577681</v>
      </c>
    </row>
    <row r="10" spans="1:5" x14ac:dyDescent="0.25">
      <c r="A10">
        <v>-3</v>
      </c>
      <c r="B10">
        <f t="shared" si="0"/>
        <v>-17.950212931632137</v>
      </c>
    </row>
    <row r="11" spans="1:5" x14ac:dyDescent="0.25">
      <c r="A11">
        <v>-2.5</v>
      </c>
      <c r="B11">
        <f t="shared" si="0"/>
        <v>-12.417915001376102</v>
      </c>
    </row>
    <row r="12" spans="1:5" x14ac:dyDescent="0.25">
      <c r="A12">
        <v>-2</v>
      </c>
      <c r="B12">
        <f t="shared" si="0"/>
        <v>-7.8646647167633876</v>
      </c>
    </row>
    <row r="13" spans="1:5" x14ac:dyDescent="0.25">
      <c r="A13">
        <v>-1.5</v>
      </c>
      <c r="B13">
        <f t="shared" si="0"/>
        <v>-4.2768698398515701</v>
      </c>
    </row>
    <row r="14" spans="1:5" x14ac:dyDescent="0.25">
      <c r="A14" s="1">
        <v>-1</v>
      </c>
      <c r="B14" s="1">
        <f t="shared" si="0"/>
        <v>-1.6321205588285577</v>
      </c>
    </row>
    <row r="15" spans="1:5" x14ac:dyDescent="0.25">
      <c r="A15" s="1">
        <v>-0.5</v>
      </c>
      <c r="B15" s="1">
        <f t="shared" si="0"/>
        <v>0.10653065971263342</v>
      </c>
    </row>
    <row r="16" spans="1:5" x14ac:dyDescent="0.25">
      <c r="A16">
        <v>0</v>
      </c>
      <c r="B16">
        <f t="shared" si="0"/>
        <v>1</v>
      </c>
    </row>
    <row r="17" spans="1:4" x14ac:dyDescent="0.25">
      <c r="A17">
        <v>0.5</v>
      </c>
      <c r="B17">
        <f t="shared" si="0"/>
        <v>1.1487212707001282</v>
      </c>
    </row>
    <row r="18" spans="1:4" x14ac:dyDescent="0.25">
      <c r="A18">
        <v>1</v>
      </c>
      <c r="B18">
        <f t="shared" si="0"/>
        <v>0.71828182845904509</v>
      </c>
    </row>
    <row r="19" spans="1:4" x14ac:dyDescent="0.25">
      <c r="A19">
        <v>1.5</v>
      </c>
      <c r="B19">
        <f t="shared" si="0"/>
        <v>-1.8310929661935482E-2</v>
      </c>
    </row>
    <row r="20" spans="1:4" x14ac:dyDescent="0.25">
      <c r="A20">
        <v>2</v>
      </c>
      <c r="B20">
        <f t="shared" si="0"/>
        <v>-0.61094390106934959</v>
      </c>
    </row>
    <row r="21" spans="1:4" x14ac:dyDescent="0.25">
      <c r="A21">
        <v>2.5</v>
      </c>
      <c r="B21">
        <f t="shared" si="0"/>
        <v>-0.31750603929652677</v>
      </c>
    </row>
    <row r="22" spans="1:4" x14ac:dyDescent="0.25">
      <c r="A22">
        <v>3</v>
      </c>
      <c r="B22">
        <f t="shared" si="0"/>
        <v>2.0855369231876679</v>
      </c>
    </row>
    <row r="23" spans="1:4" x14ac:dyDescent="0.25">
      <c r="A23">
        <v>3.5</v>
      </c>
      <c r="B23">
        <f t="shared" si="0"/>
        <v>8.6154519586923115</v>
      </c>
    </row>
    <row r="24" spans="1:4" x14ac:dyDescent="0.25">
      <c r="A24">
        <v>4</v>
      </c>
      <c r="B24">
        <f t="shared" si="0"/>
        <v>22.598150033144236</v>
      </c>
    </row>
    <row r="25" spans="1:4" x14ac:dyDescent="0.25">
      <c r="A25">
        <v>4.5</v>
      </c>
      <c r="B25">
        <f t="shared" si="0"/>
        <v>49.517131300521811</v>
      </c>
    </row>
    <row r="26" spans="1:4" x14ac:dyDescent="0.25">
      <c r="A26">
        <v>5</v>
      </c>
      <c r="B26">
        <f t="shared" si="0"/>
        <v>98.4131591025766</v>
      </c>
    </row>
    <row r="28" spans="1:4" x14ac:dyDescent="0.25">
      <c r="A28" t="s">
        <v>1</v>
      </c>
      <c r="B28" t="s">
        <v>6</v>
      </c>
      <c r="C28" t="s">
        <v>8</v>
      </c>
    </row>
    <row r="29" spans="1:4" x14ac:dyDescent="0.25">
      <c r="A29">
        <v>-1</v>
      </c>
      <c r="B29">
        <f>-SQRT((EXP(A29))/2)</f>
        <v>-0.42888194248035338</v>
      </c>
      <c r="C29" s="3">
        <f>SQRT((EXP(A29))/2)</f>
        <v>0.42888194248035338</v>
      </c>
      <c r="D29" t="s">
        <v>22</v>
      </c>
    </row>
    <row r="30" spans="1:4" x14ac:dyDescent="0.25">
      <c r="A30">
        <v>-0.5</v>
      </c>
      <c r="B30">
        <f>-SQRT((EXP(A30))/2)</f>
        <v>-0.5506953149031838</v>
      </c>
      <c r="C30" s="3">
        <f>SQRT((EXP(A30))/2)</f>
        <v>0.5506953149031838</v>
      </c>
    </row>
    <row r="32" spans="1:4" x14ac:dyDescent="0.25">
      <c r="A32" t="s">
        <v>1</v>
      </c>
      <c r="B32" t="s">
        <v>7</v>
      </c>
    </row>
    <row r="33" spans="1:2" x14ac:dyDescent="0.25">
      <c r="A33" s="2">
        <v>-1</v>
      </c>
      <c r="B33">
        <f>-SQRT((EXP(A29))/2)</f>
        <v>-0.42888194248035338</v>
      </c>
    </row>
    <row r="34" spans="1:2" x14ac:dyDescent="0.25">
      <c r="A34" s="2">
        <f>-SQRT((EXP(A33))/2)</f>
        <v>-0.42888194248035338</v>
      </c>
    </row>
    <row r="35" spans="1:2" x14ac:dyDescent="0.25">
      <c r="A35" s="2">
        <f t="shared" ref="A35:A49" si="1">-SQRT((EXP(A34))/2)</f>
        <v>-0.57062983099604059</v>
      </c>
    </row>
    <row r="36" spans="1:2" x14ac:dyDescent="0.25">
      <c r="A36" s="2">
        <f t="shared" si="1"/>
        <v>-0.53158694744790713</v>
      </c>
    </row>
    <row r="37" spans="1:2" x14ac:dyDescent="0.25">
      <c r="A37" s="2">
        <f t="shared" si="1"/>
        <v>-0.54206624378576329</v>
      </c>
    </row>
    <row r="38" spans="1:2" x14ac:dyDescent="0.25">
      <c r="A38" s="2">
        <f t="shared" si="1"/>
        <v>-0.53923343532487611</v>
      </c>
    </row>
    <row r="39" spans="1:2" x14ac:dyDescent="0.25">
      <c r="A39" s="6">
        <f t="shared" si="1"/>
        <v>-0.53999774900465103</v>
      </c>
    </row>
    <row r="40" spans="1:2" x14ac:dyDescent="0.25">
      <c r="A40" s="10">
        <f t="shared" si="1"/>
        <v>-0.53979142459799778</v>
      </c>
    </row>
    <row r="41" spans="1:2" x14ac:dyDescent="0.25">
      <c r="A41" s="2">
        <f t="shared" si="1"/>
        <v>-0.53984711354314385</v>
      </c>
    </row>
    <row r="42" spans="1:2" x14ac:dyDescent="0.25">
      <c r="A42" s="2">
        <f t="shared" si="1"/>
        <v>-0.53983208199427091</v>
      </c>
    </row>
    <row r="43" spans="1:2" x14ac:dyDescent="0.25">
      <c r="A43" s="2">
        <f t="shared" si="1"/>
        <v>-0.53983613926567953</v>
      </c>
    </row>
    <row r="44" spans="1:2" x14ac:dyDescent="0.25">
      <c r="A44" s="6">
        <f t="shared" si="1"/>
        <v>-0.53983504413592376</v>
      </c>
    </row>
    <row r="45" spans="1:2" x14ac:dyDescent="0.25">
      <c r="A45" s="2">
        <f t="shared" si="1"/>
        <v>-0.53983533973071463</v>
      </c>
    </row>
    <row r="46" spans="1:2" x14ac:dyDescent="0.25">
      <c r="A46" s="2">
        <f t="shared" si="1"/>
        <v>-0.53983525994446335</v>
      </c>
    </row>
    <row r="47" spans="1:2" x14ac:dyDescent="0.25">
      <c r="A47" s="2">
        <f t="shared" si="1"/>
        <v>-0.53983528148017967</v>
      </c>
    </row>
    <row r="48" spans="1:2" x14ac:dyDescent="0.25">
      <c r="A48" s="2">
        <f t="shared" si="1"/>
        <v>-0.53983527566730993</v>
      </c>
    </row>
    <row r="49" spans="1:1" x14ac:dyDescent="0.25">
      <c r="A49" s="2">
        <f t="shared" si="1"/>
        <v>-0.53983527723630609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673A-04E7-4440-B7BA-4F9529B41A36}">
  <dimension ref="A3:J20"/>
  <sheetViews>
    <sheetView workbookViewId="0">
      <selection activeCell="B17" sqref="B17"/>
    </sheetView>
  </sheetViews>
  <sheetFormatPr defaultRowHeight="15" x14ac:dyDescent="0.25"/>
  <cols>
    <col min="2" max="2" width="12.7109375" bestFit="1" customWidth="1"/>
  </cols>
  <sheetData>
    <row r="3" spans="1:10" x14ac:dyDescent="0.25">
      <c r="A3" t="s">
        <v>9</v>
      </c>
      <c r="B3">
        <v>0.25</v>
      </c>
      <c r="I3" t="s">
        <v>9</v>
      </c>
      <c r="J3">
        <v>0.25</v>
      </c>
    </row>
    <row r="4" spans="1:10" x14ac:dyDescent="0.25">
      <c r="I4" t="s">
        <v>1</v>
      </c>
      <c r="J4">
        <v>1.2</v>
      </c>
    </row>
    <row r="5" spans="1:10" x14ac:dyDescent="0.25">
      <c r="A5" t="s">
        <v>1</v>
      </c>
      <c r="B5" t="s">
        <v>2</v>
      </c>
      <c r="C5" t="s">
        <v>10</v>
      </c>
      <c r="D5" t="s">
        <v>11</v>
      </c>
      <c r="E5" t="s">
        <v>12</v>
      </c>
      <c r="F5" t="s">
        <v>13</v>
      </c>
      <c r="I5" t="s">
        <v>15</v>
      </c>
      <c r="J5">
        <v>1</v>
      </c>
    </row>
    <row r="6" spans="1:10" x14ac:dyDescent="0.25">
      <c r="A6">
        <v>0</v>
      </c>
      <c r="B6">
        <f>SQRT((A6)^2+1)</f>
        <v>1</v>
      </c>
      <c r="C6">
        <f>B7-B6</f>
        <v>3.0776406404415146E-2</v>
      </c>
      <c r="D6">
        <f>C7-C6</f>
        <v>5.648117594106461E-2</v>
      </c>
      <c r="E6">
        <f>D7-D6</f>
        <v>-1.1772747036439268E-2</v>
      </c>
      <c r="F6">
        <f>E7-E6</f>
        <v>-6.8813074519602502E-4</v>
      </c>
      <c r="I6" t="s">
        <v>16</v>
      </c>
      <c r="J6">
        <f>(J4-J5)/J3</f>
        <v>0.79999999999999982</v>
      </c>
    </row>
    <row r="7" spans="1:10" x14ac:dyDescent="0.25">
      <c r="A7">
        <f>A6+$B$3</f>
        <v>0.25</v>
      </c>
      <c r="B7">
        <f t="shared" ref="B7:B14" si="0">SQRT((A7)^2+1)</f>
        <v>1.0307764064044151</v>
      </c>
      <c r="C7">
        <f t="shared" ref="C7:D13" si="1">B8-B7</f>
        <v>8.7257582345479756E-2</v>
      </c>
      <c r="D7">
        <f t="shared" si="1"/>
        <v>4.4708428904625341E-2</v>
      </c>
      <c r="E7">
        <f t="shared" ref="E7:F7" si="2">D8-D7</f>
        <v>-1.2460877781635293E-2</v>
      </c>
      <c r="F7">
        <f t="shared" si="2"/>
        <v>2.5672612706670872E-3</v>
      </c>
    </row>
    <row r="8" spans="1:10" x14ac:dyDescent="0.25">
      <c r="A8">
        <f t="shared" ref="A8:A14" si="3">A7+$B$3</f>
        <v>0.5</v>
      </c>
      <c r="B8">
        <f t="shared" si="0"/>
        <v>1.1180339887498949</v>
      </c>
      <c r="C8">
        <f t="shared" si="1"/>
        <v>0.1319660112501051</v>
      </c>
      <c r="D8">
        <f t="shared" si="1"/>
        <v>3.2247551122990048E-2</v>
      </c>
      <c r="E8">
        <f t="shared" ref="E8:F8" si="4">D9-D8</f>
        <v>-9.8936165109682062E-3</v>
      </c>
      <c r="F8" s="1">
        <f t="shared" si="4"/>
        <v>2.9667632876118066E-3</v>
      </c>
      <c r="G8" t="s">
        <v>25</v>
      </c>
    </row>
    <row r="9" spans="1:10" x14ac:dyDescent="0.25">
      <c r="A9">
        <f t="shared" si="3"/>
        <v>0.75</v>
      </c>
      <c r="B9">
        <f t="shared" si="0"/>
        <v>1.25</v>
      </c>
      <c r="C9">
        <f t="shared" si="1"/>
        <v>0.16421356237309515</v>
      </c>
      <c r="D9">
        <f t="shared" si="1"/>
        <v>2.2353934612021842E-2</v>
      </c>
      <c r="E9">
        <f t="shared" ref="E9:F9" si="5">D10-D9</f>
        <v>-6.9268532233563995E-3</v>
      </c>
      <c r="F9">
        <f t="shared" si="5"/>
        <v>2.293992803551248E-3</v>
      </c>
    </row>
    <row r="10" spans="1:10" x14ac:dyDescent="0.25">
      <c r="A10" s="1">
        <f t="shared" si="3"/>
        <v>1</v>
      </c>
      <c r="B10" s="1">
        <f t="shared" si="0"/>
        <v>1.4142135623730951</v>
      </c>
      <c r="C10" s="1">
        <f t="shared" si="1"/>
        <v>0.18656749698511699</v>
      </c>
      <c r="D10" s="1">
        <f t="shared" si="1"/>
        <v>1.5427081388665442E-2</v>
      </c>
      <c r="E10" s="1">
        <f t="shared" ref="E10" si="6">D11-D10</f>
        <v>-4.6328604198051515E-3</v>
      </c>
      <c r="F10" s="5">
        <f>E11-E10</f>
        <v>1.5533805334546624E-3</v>
      </c>
    </row>
    <row r="11" spans="1:10" x14ac:dyDescent="0.25">
      <c r="A11" s="1">
        <f t="shared" si="3"/>
        <v>1.25</v>
      </c>
      <c r="B11">
        <f t="shared" si="0"/>
        <v>1.6007810593582121</v>
      </c>
      <c r="C11">
        <f t="shared" si="1"/>
        <v>0.20199457837378243</v>
      </c>
      <c r="D11">
        <f t="shared" si="1"/>
        <v>1.0794220968860291E-2</v>
      </c>
      <c r="E11">
        <f t="shared" ref="E11" si="7">D12-D11</f>
        <v>-3.0794798863504891E-3</v>
      </c>
    </row>
    <row r="12" spans="1:10" x14ac:dyDescent="0.25">
      <c r="A12" s="1">
        <f t="shared" si="3"/>
        <v>1.5</v>
      </c>
      <c r="B12">
        <f t="shared" si="0"/>
        <v>1.8027756377319946</v>
      </c>
      <c r="C12">
        <f t="shared" si="1"/>
        <v>0.21278879934264272</v>
      </c>
      <c r="D12">
        <f t="shared" si="1"/>
        <v>7.7147410825098017E-3</v>
      </c>
    </row>
    <row r="13" spans="1:10" x14ac:dyDescent="0.25">
      <c r="A13" s="1">
        <f t="shared" si="3"/>
        <v>1.75</v>
      </c>
      <c r="B13">
        <f t="shared" si="0"/>
        <v>2.0155644370746373</v>
      </c>
      <c r="C13">
        <f t="shared" si="1"/>
        <v>0.22050354042515252</v>
      </c>
    </row>
    <row r="14" spans="1:10" x14ac:dyDescent="0.25">
      <c r="A14">
        <f t="shared" si="3"/>
        <v>2</v>
      </c>
      <c r="B14">
        <f t="shared" si="0"/>
        <v>2.2360679774997898</v>
      </c>
    </row>
    <row r="17" spans="1:2" x14ac:dyDescent="0.25">
      <c r="A17" t="s">
        <v>14</v>
      </c>
      <c r="B17" s="9">
        <f>B10+C10*J6+D10/FACT(2)*J6*(J6-1)+E10/FACT(3)*J6*(J6-1)*(J6-2)</f>
        <v>1.5620851419166617</v>
      </c>
    </row>
    <row r="18" spans="1:2" x14ac:dyDescent="0.25">
      <c r="A18" t="s">
        <v>17</v>
      </c>
      <c r="B18">
        <f>ABS(F8)/FACT(4)*J6*(J6-1)*(J6-2)*(J6-3)</f>
        <v>-5.221503386196785E-5</v>
      </c>
    </row>
    <row r="19" spans="1:2" x14ac:dyDescent="0.25">
      <c r="A19" t="s">
        <v>23</v>
      </c>
      <c r="B19">
        <f>SQRT((1.2)^2+1)</f>
        <v>1.5620499351813308</v>
      </c>
    </row>
    <row r="20" spans="1:2" x14ac:dyDescent="0.25">
      <c r="A20" t="s">
        <v>24</v>
      </c>
      <c r="B20">
        <f>B19-B17</f>
        <v>-3.5206735330861605E-5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34B6E-94D8-485A-B3BB-EAE53B659F2D}">
  <dimension ref="A3:G62"/>
  <sheetViews>
    <sheetView topLeftCell="A22" workbookViewId="0">
      <selection activeCell="F14" sqref="F14"/>
    </sheetView>
  </sheetViews>
  <sheetFormatPr defaultRowHeight="15" x14ac:dyDescent="0.25"/>
  <cols>
    <col min="5" max="5" width="12.7109375" bestFit="1" customWidth="1"/>
    <col min="7" max="7" width="12" bestFit="1" customWidth="1"/>
  </cols>
  <sheetData>
    <row r="3" spans="1:7" x14ac:dyDescent="0.25">
      <c r="A3" t="s">
        <v>2</v>
      </c>
      <c r="B3" t="s">
        <v>18</v>
      </c>
      <c r="D3">
        <v>0</v>
      </c>
      <c r="E3">
        <v>1</v>
      </c>
    </row>
    <row r="4" spans="1:7" x14ac:dyDescent="0.25">
      <c r="A4" t="s">
        <v>19</v>
      </c>
      <c r="B4" s="4" t="s">
        <v>20</v>
      </c>
      <c r="D4">
        <f>-PI()^2*SIN(PI()*D3)</f>
        <v>0</v>
      </c>
      <c r="E4" s="1">
        <f>-(PI()^2)*SIN(PI()*0.5)</f>
        <v>-9.869604401089358</v>
      </c>
      <c r="F4" s="7" t="s">
        <v>21</v>
      </c>
      <c r="G4" s="7">
        <f>ABS(E4)</f>
        <v>9.869604401089358</v>
      </c>
    </row>
    <row r="7" spans="1:7" x14ac:dyDescent="0.25">
      <c r="E7">
        <f>0.5*10^-3</f>
        <v>5.0000000000000001E-4</v>
      </c>
    </row>
    <row r="8" spans="1:7" x14ac:dyDescent="0.25">
      <c r="B8" t="s">
        <v>9</v>
      </c>
      <c r="C8">
        <f>SQRT(12*E7/G4)</f>
        <v>2.4656177762459992E-2</v>
      </c>
    </row>
    <row r="9" spans="1:7" x14ac:dyDescent="0.25">
      <c r="B9" t="s">
        <v>9</v>
      </c>
      <c r="C9">
        <v>0.02</v>
      </c>
    </row>
    <row r="11" spans="1:7" x14ac:dyDescent="0.25">
      <c r="A11" t="s">
        <v>1</v>
      </c>
      <c r="B11" t="s">
        <v>2</v>
      </c>
    </row>
    <row r="12" spans="1:7" x14ac:dyDescent="0.25">
      <c r="A12">
        <v>0</v>
      </c>
      <c r="B12">
        <f>SIN(PI()*A12)</f>
        <v>0</v>
      </c>
    </row>
    <row r="13" spans="1:7" x14ac:dyDescent="0.25">
      <c r="A13">
        <f>A12+$C$9</f>
        <v>0.02</v>
      </c>
      <c r="B13">
        <f t="shared" ref="B13:B62" si="0">SIN(PI()*A13)</f>
        <v>6.2790519529313374E-2</v>
      </c>
      <c r="D13" s="8">
        <f>C9/2*(B12+B62)+C9*SUM(B13:B61)</f>
        <v>0.63641031907547874</v>
      </c>
    </row>
    <row r="14" spans="1:7" x14ac:dyDescent="0.25">
      <c r="A14">
        <f t="shared" ref="A14:A62" si="1">A13+$C$9</f>
        <v>0.04</v>
      </c>
      <c r="B14">
        <f t="shared" si="0"/>
        <v>0.12533323356430426</v>
      </c>
    </row>
    <row r="15" spans="1:7" x14ac:dyDescent="0.25">
      <c r="A15">
        <f t="shared" si="1"/>
        <v>0.06</v>
      </c>
      <c r="B15">
        <f t="shared" si="0"/>
        <v>0.1873813145857246</v>
      </c>
    </row>
    <row r="16" spans="1:7" x14ac:dyDescent="0.25">
      <c r="A16">
        <f t="shared" si="1"/>
        <v>0.08</v>
      </c>
      <c r="B16">
        <f t="shared" si="0"/>
        <v>0.24868988716485479</v>
      </c>
    </row>
    <row r="17" spans="1:2" x14ac:dyDescent="0.25">
      <c r="A17">
        <f t="shared" si="1"/>
        <v>0.1</v>
      </c>
      <c r="B17">
        <f t="shared" si="0"/>
        <v>0.3090169943749474</v>
      </c>
    </row>
    <row r="18" spans="1:2" x14ac:dyDescent="0.25">
      <c r="A18">
        <f t="shared" si="1"/>
        <v>0.12000000000000001</v>
      </c>
      <c r="B18">
        <f t="shared" si="0"/>
        <v>0.36812455268467797</v>
      </c>
    </row>
    <row r="19" spans="1:2" x14ac:dyDescent="0.25">
      <c r="A19">
        <f>A18+$C$9</f>
        <v>0.14000000000000001</v>
      </c>
      <c r="B19">
        <f t="shared" si="0"/>
        <v>0.42577929156507272</v>
      </c>
    </row>
    <row r="20" spans="1:2" x14ac:dyDescent="0.25">
      <c r="A20">
        <f t="shared" si="1"/>
        <v>0.16</v>
      </c>
      <c r="B20">
        <f t="shared" si="0"/>
        <v>0.48175367410171532</v>
      </c>
    </row>
    <row r="21" spans="1:2" x14ac:dyDescent="0.25">
      <c r="A21">
        <f t="shared" si="1"/>
        <v>0.18</v>
      </c>
      <c r="B21">
        <f t="shared" si="0"/>
        <v>0.53582679497899666</v>
      </c>
    </row>
    <row r="22" spans="1:2" x14ac:dyDescent="0.25">
      <c r="A22">
        <f t="shared" si="1"/>
        <v>0.19999999999999998</v>
      </c>
      <c r="B22">
        <f t="shared" si="0"/>
        <v>0.58778525229247314</v>
      </c>
    </row>
    <row r="23" spans="1:2" x14ac:dyDescent="0.25">
      <c r="A23">
        <f t="shared" si="1"/>
        <v>0.21999999999999997</v>
      </c>
      <c r="B23">
        <f t="shared" si="0"/>
        <v>0.63742398974868963</v>
      </c>
    </row>
    <row r="24" spans="1:2" x14ac:dyDescent="0.25">
      <c r="A24">
        <f t="shared" si="1"/>
        <v>0.23999999999999996</v>
      </c>
      <c r="B24">
        <f t="shared" si="0"/>
        <v>0.6845471059286885</v>
      </c>
    </row>
    <row r="25" spans="1:2" x14ac:dyDescent="0.25">
      <c r="A25">
        <f>A24+$C$9</f>
        <v>0.25999999999999995</v>
      </c>
      <c r="B25">
        <f t="shared" si="0"/>
        <v>0.72896862742141133</v>
      </c>
    </row>
    <row r="26" spans="1:2" x14ac:dyDescent="0.25">
      <c r="A26">
        <f t="shared" si="1"/>
        <v>0.27999999999999997</v>
      </c>
      <c r="B26">
        <f t="shared" si="0"/>
        <v>0.77051324277578914</v>
      </c>
    </row>
    <row r="27" spans="1:2" x14ac:dyDescent="0.25">
      <c r="A27">
        <f t="shared" si="1"/>
        <v>0.3</v>
      </c>
      <c r="B27">
        <f t="shared" si="0"/>
        <v>0.80901699437494745</v>
      </c>
    </row>
    <row r="28" spans="1:2" x14ac:dyDescent="0.25">
      <c r="A28">
        <f t="shared" si="1"/>
        <v>0.32</v>
      </c>
      <c r="B28">
        <f t="shared" si="0"/>
        <v>0.84432792550201508</v>
      </c>
    </row>
    <row r="29" spans="1:2" x14ac:dyDescent="0.25">
      <c r="A29">
        <f t="shared" si="1"/>
        <v>0.34</v>
      </c>
      <c r="B29">
        <f t="shared" si="0"/>
        <v>0.87630668004386369</v>
      </c>
    </row>
    <row r="30" spans="1:2" x14ac:dyDescent="0.25">
      <c r="A30">
        <f t="shared" si="1"/>
        <v>0.36000000000000004</v>
      </c>
      <c r="B30">
        <f t="shared" si="0"/>
        <v>0.90482705246601958</v>
      </c>
    </row>
    <row r="31" spans="1:2" x14ac:dyDescent="0.25">
      <c r="A31">
        <f>A30+$C$9</f>
        <v>0.38000000000000006</v>
      </c>
      <c r="B31">
        <f t="shared" si="0"/>
        <v>0.92977648588825146</v>
      </c>
    </row>
    <row r="32" spans="1:2" x14ac:dyDescent="0.25">
      <c r="A32">
        <f t="shared" si="1"/>
        <v>0.40000000000000008</v>
      </c>
      <c r="B32">
        <f t="shared" si="0"/>
        <v>0.95105651629515364</v>
      </c>
    </row>
    <row r="33" spans="1:2" x14ac:dyDescent="0.25">
      <c r="A33">
        <f t="shared" si="1"/>
        <v>0.4200000000000001</v>
      </c>
      <c r="B33">
        <f t="shared" si="0"/>
        <v>0.96858316112863119</v>
      </c>
    </row>
    <row r="34" spans="1:2" x14ac:dyDescent="0.25">
      <c r="A34">
        <f t="shared" si="1"/>
        <v>0.44000000000000011</v>
      </c>
      <c r="B34">
        <f t="shared" si="0"/>
        <v>0.98228725072868872</v>
      </c>
    </row>
    <row r="35" spans="1:2" x14ac:dyDescent="0.25">
      <c r="A35">
        <f t="shared" si="1"/>
        <v>0.46000000000000013</v>
      </c>
      <c r="B35">
        <f t="shared" si="0"/>
        <v>0.99211470131447788</v>
      </c>
    </row>
    <row r="36" spans="1:2" x14ac:dyDescent="0.25">
      <c r="A36">
        <f>A35+$C$9</f>
        <v>0.48000000000000015</v>
      </c>
      <c r="B36">
        <f t="shared" si="0"/>
        <v>0.99802672842827156</v>
      </c>
    </row>
    <row r="37" spans="1:2" x14ac:dyDescent="0.25">
      <c r="A37">
        <f t="shared" si="1"/>
        <v>0.50000000000000011</v>
      </c>
      <c r="B37">
        <f t="shared" si="0"/>
        <v>1</v>
      </c>
    </row>
    <row r="38" spans="1:2" x14ac:dyDescent="0.25">
      <c r="A38">
        <f t="shared" si="1"/>
        <v>0.52000000000000013</v>
      </c>
      <c r="B38">
        <f t="shared" si="0"/>
        <v>0.99802672842827156</v>
      </c>
    </row>
    <row r="39" spans="1:2" x14ac:dyDescent="0.25">
      <c r="A39">
        <f t="shared" si="1"/>
        <v>0.54000000000000015</v>
      </c>
      <c r="B39">
        <f t="shared" si="0"/>
        <v>0.99211470131447776</v>
      </c>
    </row>
    <row r="40" spans="1:2" x14ac:dyDescent="0.25">
      <c r="A40">
        <f t="shared" si="1"/>
        <v>0.56000000000000016</v>
      </c>
      <c r="B40">
        <f t="shared" si="0"/>
        <v>0.98228725072868861</v>
      </c>
    </row>
    <row r="41" spans="1:2" x14ac:dyDescent="0.25">
      <c r="A41">
        <f t="shared" si="1"/>
        <v>0.58000000000000018</v>
      </c>
      <c r="B41">
        <f t="shared" si="0"/>
        <v>0.96858316112863097</v>
      </c>
    </row>
    <row r="42" spans="1:2" x14ac:dyDescent="0.25">
      <c r="A42">
        <f>A41+$C$9</f>
        <v>0.6000000000000002</v>
      </c>
      <c r="B42">
        <f t="shared" si="0"/>
        <v>0.95105651629515342</v>
      </c>
    </row>
    <row r="43" spans="1:2" x14ac:dyDescent="0.25">
      <c r="A43">
        <f t="shared" si="1"/>
        <v>0.62000000000000022</v>
      </c>
      <c r="B43">
        <f t="shared" si="0"/>
        <v>0.92977648588825113</v>
      </c>
    </row>
    <row r="44" spans="1:2" x14ac:dyDescent="0.25">
      <c r="A44">
        <f t="shared" si="1"/>
        <v>0.64000000000000024</v>
      </c>
      <c r="B44">
        <f t="shared" si="0"/>
        <v>0.90482705246601924</v>
      </c>
    </row>
    <row r="45" spans="1:2" x14ac:dyDescent="0.25">
      <c r="A45">
        <f t="shared" si="1"/>
        <v>0.66000000000000025</v>
      </c>
      <c r="B45">
        <f t="shared" si="0"/>
        <v>0.87630668004386325</v>
      </c>
    </row>
    <row r="46" spans="1:2" x14ac:dyDescent="0.25">
      <c r="A46">
        <f t="shared" si="1"/>
        <v>0.68000000000000027</v>
      </c>
      <c r="B46">
        <f t="shared" si="0"/>
        <v>0.84432792550201474</v>
      </c>
    </row>
    <row r="47" spans="1:2" x14ac:dyDescent="0.25">
      <c r="A47">
        <f t="shared" si="1"/>
        <v>0.70000000000000029</v>
      </c>
      <c r="B47">
        <f t="shared" si="0"/>
        <v>0.80901699437494701</v>
      </c>
    </row>
    <row r="48" spans="1:2" x14ac:dyDescent="0.25">
      <c r="A48">
        <f>A47+$C$9</f>
        <v>0.72000000000000031</v>
      </c>
      <c r="B48">
        <f t="shared" si="0"/>
        <v>0.7705132427757887</v>
      </c>
    </row>
    <row r="49" spans="1:2" x14ac:dyDescent="0.25">
      <c r="A49">
        <f t="shared" si="1"/>
        <v>0.74000000000000032</v>
      </c>
      <c r="B49">
        <f t="shared" si="0"/>
        <v>0.72896862742141089</v>
      </c>
    </row>
    <row r="50" spans="1:2" x14ac:dyDescent="0.25">
      <c r="A50">
        <f t="shared" si="1"/>
        <v>0.76000000000000034</v>
      </c>
      <c r="B50">
        <f t="shared" si="0"/>
        <v>0.68454710592868795</v>
      </c>
    </row>
    <row r="51" spans="1:2" x14ac:dyDescent="0.25">
      <c r="A51">
        <f t="shared" si="1"/>
        <v>0.78000000000000036</v>
      </c>
      <c r="B51">
        <f t="shared" si="0"/>
        <v>0.63742398974868886</v>
      </c>
    </row>
    <row r="52" spans="1:2" x14ac:dyDescent="0.25">
      <c r="A52">
        <f t="shared" si="1"/>
        <v>0.80000000000000038</v>
      </c>
      <c r="B52">
        <f t="shared" si="0"/>
        <v>0.58778525229247214</v>
      </c>
    </row>
    <row r="53" spans="1:2" x14ac:dyDescent="0.25">
      <c r="A53">
        <f t="shared" si="1"/>
        <v>0.8200000000000004</v>
      </c>
      <c r="B53">
        <f t="shared" si="0"/>
        <v>0.53582679497899555</v>
      </c>
    </row>
    <row r="54" spans="1:2" x14ac:dyDescent="0.25">
      <c r="A54">
        <f t="shared" si="1"/>
        <v>0.84000000000000041</v>
      </c>
      <c r="B54">
        <f t="shared" si="0"/>
        <v>0.48175367410171405</v>
      </c>
    </row>
    <row r="55" spans="1:2" x14ac:dyDescent="0.25">
      <c r="A55">
        <f t="shared" si="1"/>
        <v>0.86000000000000043</v>
      </c>
      <c r="B55">
        <f t="shared" si="0"/>
        <v>0.42577929156507172</v>
      </c>
    </row>
    <row r="56" spans="1:2" x14ac:dyDescent="0.25">
      <c r="A56">
        <f t="shared" si="1"/>
        <v>0.88000000000000045</v>
      </c>
      <c r="B56">
        <f t="shared" si="0"/>
        <v>0.36812455268467692</v>
      </c>
    </row>
    <row r="57" spans="1:2" x14ac:dyDescent="0.25">
      <c r="A57">
        <f t="shared" si="1"/>
        <v>0.90000000000000047</v>
      </c>
      <c r="B57">
        <f t="shared" si="0"/>
        <v>0.30901699437494629</v>
      </c>
    </row>
    <row r="58" spans="1:2" x14ac:dyDescent="0.25">
      <c r="A58">
        <f t="shared" si="1"/>
        <v>0.92000000000000048</v>
      </c>
      <c r="B58">
        <f t="shared" si="0"/>
        <v>0.24868988716485352</v>
      </c>
    </row>
    <row r="59" spans="1:2" x14ac:dyDescent="0.25">
      <c r="A59">
        <f t="shared" si="1"/>
        <v>0.9400000000000005</v>
      </c>
      <c r="B59">
        <f t="shared" si="0"/>
        <v>0.18738131458572327</v>
      </c>
    </row>
    <row r="60" spans="1:2" x14ac:dyDescent="0.25">
      <c r="A60">
        <f t="shared" si="1"/>
        <v>0.96000000000000052</v>
      </c>
      <c r="B60">
        <f t="shared" si="0"/>
        <v>0.12533323356430279</v>
      </c>
    </row>
    <row r="61" spans="1:2" x14ac:dyDescent="0.25">
      <c r="A61">
        <f t="shared" si="1"/>
        <v>0.98000000000000054</v>
      </c>
      <c r="B61">
        <f t="shared" si="0"/>
        <v>6.2790519529311806E-2</v>
      </c>
    </row>
    <row r="62" spans="1:2" x14ac:dyDescent="0.25">
      <c r="A62">
        <f t="shared" si="1"/>
        <v>1.0000000000000004</v>
      </c>
      <c r="B62">
        <f t="shared" si="0"/>
        <v>-1.2097527840593258E-15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zadatak</vt:lpstr>
      <vt:lpstr>2. zadatak</vt:lpstr>
      <vt:lpstr>3. zadatak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 Eric</dc:creator>
  <cp:lastModifiedBy>Aleksa Eric</cp:lastModifiedBy>
  <dcterms:created xsi:type="dcterms:W3CDTF">2021-12-23T17:05:54Z</dcterms:created>
  <dcterms:modified xsi:type="dcterms:W3CDTF">2021-12-23T17:51:52Z</dcterms:modified>
</cp:coreProperties>
</file>