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l230146\Desktop\"/>
    </mc:Choice>
  </mc:AlternateContent>
  <xr:revisionPtr revIDLastSave="0" documentId="13_ncr:1_{EDAAECC2-B28C-456B-85FF-EB714B4B5C3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. Zadatak" sheetId="1" r:id="rId1"/>
    <sheet name="2. Zadatak" sheetId="4" r:id="rId2"/>
    <sheet name="3. Zadatak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D7" i="4"/>
  <c r="F21" i="5"/>
  <c r="F20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16" i="5"/>
  <c r="F12" i="5"/>
  <c r="E8" i="5"/>
  <c r="B5" i="5"/>
  <c r="B6" i="5"/>
  <c r="B7" i="5"/>
  <c r="B8" i="5"/>
  <c r="B9" i="5"/>
  <c r="B10" i="5"/>
  <c r="B11" i="5"/>
  <c r="B12" i="5"/>
  <c r="B13" i="5"/>
  <c r="B4" i="5"/>
  <c r="C17" i="4"/>
  <c r="H14" i="4"/>
  <c r="C16" i="4"/>
  <c r="L4" i="4"/>
  <c r="F6" i="4"/>
  <c r="F7" i="4"/>
  <c r="F8" i="4"/>
  <c r="F9" i="4"/>
  <c r="F5" i="4"/>
  <c r="E7" i="4"/>
  <c r="E8" i="4"/>
  <c r="E9" i="4"/>
  <c r="E10" i="4"/>
  <c r="E5" i="4"/>
  <c r="D6" i="4"/>
  <c r="D8" i="4"/>
  <c r="D9" i="4"/>
  <c r="D10" i="4"/>
  <c r="D11" i="4"/>
  <c r="D5" i="4"/>
  <c r="C6" i="4"/>
  <c r="C7" i="4"/>
  <c r="C8" i="4"/>
  <c r="C9" i="4"/>
  <c r="C10" i="4"/>
  <c r="C11" i="4"/>
  <c r="C12" i="4"/>
  <c r="C5" i="4"/>
  <c r="B6" i="4"/>
  <c r="B7" i="4"/>
  <c r="B8" i="4"/>
  <c r="B9" i="4"/>
  <c r="B10" i="4"/>
  <c r="B11" i="4"/>
  <c r="B12" i="4"/>
  <c r="B13" i="4"/>
  <c r="B5" i="4"/>
  <c r="C15" i="1"/>
  <c r="A12" i="1"/>
  <c r="B12" i="1" s="1"/>
  <c r="A11" i="1"/>
  <c r="C12" i="1" l="1"/>
  <c r="B11" i="1"/>
  <c r="D12" i="1" l="1"/>
  <c r="A13" i="1" s="1"/>
  <c r="C11" i="1"/>
  <c r="B13" i="1" l="1"/>
  <c r="C13" i="1" s="1"/>
  <c r="D11" i="1"/>
  <c r="D13" i="1" l="1"/>
  <c r="A14" i="1"/>
  <c r="B14" i="1" s="1"/>
  <c r="C14" i="1"/>
  <c r="D14" i="1" l="1"/>
  <c r="A15" i="1" s="1"/>
  <c r="B15" i="1" l="1"/>
  <c r="D15" i="1" l="1"/>
  <c r="A16" i="1" l="1"/>
  <c r="B16" i="1"/>
  <c r="C16" i="1" s="1"/>
  <c r="D16" i="1" l="1"/>
  <c r="A17" i="1" s="1"/>
  <c r="B17" i="1" l="1"/>
  <c r="C17" i="1" s="1"/>
  <c r="D17" i="1" l="1"/>
  <c r="A18" i="1" s="1"/>
  <c r="B18" i="1" l="1"/>
  <c r="C18" i="1"/>
  <c r="D18" i="1" l="1"/>
  <c r="A19" i="1" s="1"/>
  <c r="B19" i="1" l="1"/>
  <c r="C19" i="1" s="1"/>
  <c r="D19" i="1" l="1"/>
  <c r="A20" i="1" s="1"/>
  <c r="B20" i="1" l="1"/>
  <c r="C20" i="1"/>
  <c r="D20" i="1" l="1"/>
</calcChain>
</file>

<file path=xl/sharedStrings.xml><?xml version="1.0" encoding="utf-8"?>
<sst xmlns="http://schemas.openxmlformats.org/spreadsheetml/2006/main" count="42" uniqueCount="36">
  <si>
    <t>x1</t>
  </si>
  <si>
    <t>x2</t>
  </si>
  <si>
    <t>x3</t>
  </si>
  <si>
    <t>x4</t>
  </si>
  <si>
    <t>b</t>
  </si>
  <si>
    <t>x</t>
  </si>
  <si>
    <t>f</t>
  </si>
  <si>
    <t>D2 f</t>
  </si>
  <si>
    <t>D3 f</t>
  </si>
  <si>
    <t>D4 f</t>
  </si>
  <si>
    <t>D f</t>
  </si>
  <si>
    <t>u =</t>
  </si>
  <si>
    <t>x =</t>
  </si>
  <si>
    <t>x0 =</t>
  </si>
  <si>
    <t>h =</t>
  </si>
  <si>
    <t>N3 (1,2) =</t>
  </si>
  <si>
    <t>R3 =</t>
  </si>
  <si>
    <t>M4 =</t>
  </si>
  <si>
    <t>M4 = max(D4 f)</t>
  </si>
  <si>
    <t>R3 = M4/4! * |u(u-1)(u-2)(u-3)|</t>
  </si>
  <si>
    <t>drugi izvod pocetne funkcije</t>
  </si>
  <si>
    <t>(x + 2)/(x + 1)^2</t>
  </si>
  <si>
    <t>M2 =</t>
  </si>
  <si>
    <t>R &lt;= b-a/12 * M2 * h^2</t>
  </si>
  <si>
    <t>h &lt;=</t>
  </si>
  <si>
    <t>m * h = b -a</t>
  </si>
  <si>
    <t>m = 20</t>
  </si>
  <si>
    <t xml:space="preserve">h = </t>
  </si>
  <si>
    <t>x0</t>
  </si>
  <si>
    <t>xm</t>
  </si>
  <si>
    <t>f(x0</t>
  </si>
  <si>
    <t>T = h/2* (f0 + fm + 2*Sum fi, 0 &lt; I &lt; m)</t>
  </si>
  <si>
    <t>T =</t>
  </si>
  <si>
    <t>N3 = f0 + Df0/1! * u + D2f0/2! * u * (u - 1) + D3f0/3! * u * (u -1) * (u - 2)</t>
  </si>
  <si>
    <t>MAX</t>
  </si>
  <si>
    <t>Ovde je zanemarena greska u vrednosti funkcije jer eksel racuna na 15 decimala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</si>
</sst>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0" fillId="4" borderId="0" xfId="0" applyFill="1"/>
    <xf numFmtId="0" fontId="0" fillId="5" borderId="0" xfId="0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selection activeCell="D19" sqref="D19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7</v>
      </c>
      <c r="B2">
        <v>1</v>
      </c>
      <c r="C2">
        <v>-1</v>
      </c>
      <c r="D2">
        <v>2</v>
      </c>
      <c r="E2" s="1">
        <v>3</v>
      </c>
    </row>
    <row r="3" spans="1:5" x14ac:dyDescent="0.25">
      <c r="A3">
        <v>1</v>
      </c>
      <c r="B3" s="2">
        <v>8</v>
      </c>
      <c r="C3">
        <v>0</v>
      </c>
      <c r="D3">
        <v>-2</v>
      </c>
      <c r="E3" s="1">
        <v>-5</v>
      </c>
    </row>
    <row r="4" spans="1:5" x14ac:dyDescent="0.25">
      <c r="A4">
        <v>-1</v>
      </c>
      <c r="B4">
        <v>0</v>
      </c>
      <c r="C4" s="2">
        <v>4</v>
      </c>
      <c r="D4">
        <v>-1</v>
      </c>
      <c r="E4" s="1">
        <v>4</v>
      </c>
    </row>
    <row r="5" spans="1:5" x14ac:dyDescent="0.25">
      <c r="A5">
        <v>2</v>
      </c>
      <c r="B5">
        <v>-2</v>
      </c>
      <c r="C5">
        <v>-1</v>
      </c>
      <c r="D5" s="2">
        <v>6</v>
      </c>
      <c r="E5" s="1">
        <v>-3</v>
      </c>
    </row>
    <row r="9" spans="1:5" x14ac:dyDescent="0.25">
      <c r="A9" t="s">
        <v>0</v>
      </c>
      <c r="B9" t="s">
        <v>1</v>
      </c>
      <c r="C9" t="s">
        <v>2</v>
      </c>
      <c r="D9" t="s">
        <v>3</v>
      </c>
    </row>
    <row r="10" spans="1:5" x14ac:dyDescent="0.25">
      <c r="A10" s="3">
        <v>0</v>
      </c>
      <c r="B10" s="3">
        <v>0</v>
      </c>
      <c r="C10" s="3">
        <v>0</v>
      </c>
      <c r="D10" s="3">
        <v>0</v>
      </c>
      <c r="E10" s="3"/>
    </row>
    <row r="11" spans="1:5" x14ac:dyDescent="0.25">
      <c r="A11" s="3">
        <f>($E$2 - $B$2 * B10 - $C$2 * C10 - $D$2*D10)/$A$2</f>
        <v>0.42857142857142855</v>
      </c>
      <c r="B11" s="3">
        <f>($E$3 - $A$3 * A11 - $C$3 * C10 - $D$3 * D10) / $B$3</f>
        <v>-0.6785714285714286</v>
      </c>
      <c r="C11" s="3">
        <f>($E$4 - $A$4 *  A11 - $B$4 * B11 - $D$4*D10) / $C$4</f>
        <v>1.1071428571428572</v>
      </c>
      <c r="D11" s="3">
        <f>($E$5 - $A$5 *A11 - $B$5 * B11 - $C$5 * C11) / $D$5</f>
        <v>-0.68452380952380965</v>
      </c>
      <c r="E11" s="3"/>
    </row>
    <row r="12" spans="1:5" x14ac:dyDescent="0.25">
      <c r="A12" s="3">
        <f>($E$2 - $B$2 * B11 - $C$2 * C11 - $D$2*D11)/$A$2</f>
        <v>0.87925170068027225</v>
      </c>
      <c r="B12" s="3">
        <f t="shared" ref="B12:B20" si="0">($E$3 - $A$3 * A12 - $C$3 * C11 - $D$3 * D11) / $B$3</f>
        <v>-0.90603741496598644</v>
      </c>
      <c r="C12" s="3">
        <f t="shared" ref="C12:C20" si="1">($E$4 - $A$4 *  A12 - $B$4 * B12 - $D$4*D11) / $C$4</f>
        <v>1.0486819727891157</v>
      </c>
      <c r="D12" s="3">
        <f t="shared" ref="D12:D20" si="2">($E$5 - $A$5 *A12 - $B$5 * B12 - $C$5 * C12) / $D$5</f>
        <v>-0.92031604308390025</v>
      </c>
      <c r="E12" s="3"/>
    </row>
    <row r="13" spans="1:5" x14ac:dyDescent="0.25">
      <c r="A13" s="3">
        <f t="shared" ref="A12:A20" si="3">($E$2 - $B$2 * B12 - $C$2 * C12 - $D$2*D12)/$A$2</f>
        <v>0.97076449627470029</v>
      </c>
      <c r="B13" s="3">
        <f t="shared" si="0"/>
        <v>-0.97642457280531259</v>
      </c>
      <c r="C13" s="3">
        <f t="shared" si="1"/>
        <v>1.0126121132977</v>
      </c>
      <c r="D13" s="3">
        <f t="shared" si="2"/>
        <v>-0.98029433747705441</v>
      </c>
      <c r="E13" s="3"/>
    </row>
    <row r="14" spans="1:5" x14ac:dyDescent="0.25">
      <c r="A14" s="3">
        <f t="shared" si="3"/>
        <v>0.99280362300816027</v>
      </c>
      <c r="B14" s="3">
        <f t="shared" si="0"/>
        <v>-0.99417403724528364</v>
      </c>
      <c r="C14" s="3">
        <f t="shared" si="1"/>
        <v>1.0031273213827765</v>
      </c>
      <c r="D14" s="3">
        <f t="shared" si="2"/>
        <v>-0.99513799985401841</v>
      </c>
      <c r="E14" s="3"/>
    </row>
    <row r="15" spans="1:5" x14ac:dyDescent="0.25">
      <c r="A15" s="3">
        <f t="shared" si="3"/>
        <v>0.99822533690515669</v>
      </c>
      <c r="B15" s="3">
        <f t="shared" si="0"/>
        <v>-0.9985626670766492</v>
      </c>
      <c r="C15" s="3">
        <f>($E$4 - $A$4 *  A15 - $B$4 * B15 - $D$4*D14) / $C$4</f>
        <v>1.0007718342627845</v>
      </c>
      <c r="D15" s="3">
        <f t="shared" si="2"/>
        <v>-0.99880069561680462</v>
      </c>
      <c r="E15" s="3"/>
    </row>
    <row r="16" spans="1:5" x14ac:dyDescent="0.25">
      <c r="A16" s="3">
        <f t="shared" si="3"/>
        <v>0.9995622703675775</v>
      </c>
      <c r="B16" s="3">
        <f t="shared" si="0"/>
        <v>-0.99964545770014834</v>
      </c>
      <c r="C16" s="3">
        <f t="shared" si="1"/>
        <v>1.0001903936876932</v>
      </c>
      <c r="D16" s="3">
        <f t="shared" si="2"/>
        <v>-0.99970417707462633</v>
      </c>
      <c r="E16" s="3"/>
    </row>
    <row r="17" spans="1:5" x14ac:dyDescent="0.25">
      <c r="A17" s="3">
        <f t="shared" si="3"/>
        <v>0.99989202936244204</v>
      </c>
      <c r="B17" s="3">
        <f t="shared" si="0"/>
        <v>-0.99991254793896189</v>
      </c>
      <c r="C17" s="3">
        <f t="shared" si="1"/>
        <v>1.000046963071954</v>
      </c>
      <c r="D17" s="3">
        <f t="shared" si="2"/>
        <v>-0.9999270319218091</v>
      </c>
      <c r="E17" s="3"/>
    </row>
    <row r="18" spans="1:5" x14ac:dyDescent="0.25">
      <c r="A18" s="6">
        <f t="shared" si="3"/>
        <v>0.99997336783636204</v>
      </c>
      <c r="B18" s="6">
        <f t="shared" si="0"/>
        <v>-0.99997842895999756</v>
      </c>
      <c r="C18" s="6">
        <f t="shared" si="1"/>
        <v>1.0000115839786383</v>
      </c>
      <c r="D18" s="6">
        <f t="shared" si="2"/>
        <v>-0.99998200160234685</v>
      </c>
      <c r="E18" s="3"/>
    </row>
    <row r="19" spans="1:5" x14ac:dyDescent="0.25">
      <c r="A19" s="6">
        <f t="shared" si="3"/>
        <v>0.99999343087761861</v>
      </c>
      <c r="B19" s="6">
        <f t="shared" si="0"/>
        <v>-0.99999467926028907</v>
      </c>
      <c r="C19" s="6">
        <f t="shared" si="1"/>
        <v>1.000002857318818</v>
      </c>
      <c r="D19" s="6">
        <f t="shared" si="2"/>
        <v>-0.99999556049283289</v>
      </c>
      <c r="E19" s="3"/>
    </row>
    <row r="20" spans="1:5" x14ac:dyDescent="0.25">
      <c r="A20" s="3">
        <f t="shared" si="3"/>
        <v>0.99999837965211036</v>
      </c>
      <c r="B20" s="3">
        <f t="shared" si="0"/>
        <v>-0.99999868757972199</v>
      </c>
      <c r="C20" s="3">
        <f t="shared" si="1"/>
        <v>1.0000007047898194</v>
      </c>
      <c r="D20" s="3">
        <f t="shared" si="2"/>
        <v>-0.99999890494564081</v>
      </c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5547-4B80-42B1-8755-6DBC9002D571}">
  <dimension ref="A4:L17"/>
  <sheetViews>
    <sheetView workbookViewId="0">
      <selection activeCell="G8" sqref="G8"/>
    </sheetView>
  </sheetViews>
  <sheetFormatPr defaultRowHeight="15" x14ac:dyDescent="0.25"/>
  <cols>
    <col min="3" max="3" width="12" bestFit="1" customWidth="1"/>
  </cols>
  <sheetData>
    <row r="4" spans="1:12" x14ac:dyDescent="0.25">
      <c r="A4" t="s">
        <v>5</v>
      </c>
      <c r="B4" t="s">
        <v>6</v>
      </c>
      <c r="C4" t="s">
        <v>10</v>
      </c>
      <c r="D4" t="s">
        <v>7</v>
      </c>
      <c r="E4" t="s">
        <v>8</v>
      </c>
      <c r="F4" t="s">
        <v>9</v>
      </c>
      <c r="H4" t="s">
        <v>12</v>
      </c>
      <c r="I4">
        <v>1.2</v>
      </c>
      <c r="K4" t="s">
        <v>11</v>
      </c>
      <c r="L4">
        <f>(I4-I5)/I6</f>
        <v>0.79999999999999982</v>
      </c>
    </row>
    <row r="5" spans="1:12" x14ac:dyDescent="0.25">
      <c r="A5">
        <v>0</v>
      </c>
      <c r="B5">
        <f>SQRT(POWER(A5, 2) + 1)</f>
        <v>1</v>
      </c>
      <c r="C5">
        <f>B6-B5</f>
        <v>3.0776406404415146E-2</v>
      </c>
      <c r="D5">
        <f>C6-C5</f>
        <v>5.648117594106461E-2</v>
      </c>
      <c r="E5">
        <f>D6-D5</f>
        <v>-1.1772747036439268E-2</v>
      </c>
      <c r="F5">
        <f>E6-E5</f>
        <v>-6.8813074519602502E-4</v>
      </c>
      <c r="H5" t="s">
        <v>13</v>
      </c>
      <c r="I5">
        <v>1</v>
      </c>
    </row>
    <row r="6" spans="1:12" x14ac:dyDescent="0.25">
      <c r="A6">
        <v>0.25</v>
      </c>
      <c r="B6">
        <f t="shared" ref="B6:B13" si="0">SQRT(POWER(A6, 2) + 1)</f>
        <v>1.0307764064044151</v>
      </c>
      <c r="C6">
        <f t="shared" ref="C6:F12" si="1">B7-B6</f>
        <v>8.7257582345479756E-2</v>
      </c>
      <c r="D6">
        <f t="shared" si="1"/>
        <v>4.4708428904625341E-2</v>
      </c>
      <c r="E6">
        <f>D7-D6</f>
        <v>-1.2460877781635293E-2</v>
      </c>
      <c r="F6">
        <f t="shared" si="1"/>
        <v>2.5672612706670872E-3</v>
      </c>
      <c r="H6" t="s">
        <v>14</v>
      </c>
      <c r="I6">
        <v>0.25</v>
      </c>
    </row>
    <row r="7" spans="1:12" x14ac:dyDescent="0.25">
      <c r="A7">
        <v>0.5</v>
      </c>
      <c r="B7">
        <f t="shared" si="0"/>
        <v>1.1180339887498949</v>
      </c>
      <c r="C7">
        <f t="shared" si="1"/>
        <v>0.1319660112501051</v>
      </c>
      <c r="D7">
        <f>C8-C7</f>
        <v>3.2247551122990048E-2</v>
      </c>
      <c r="E7">
        <f t="shared" si="1"/>
        <v>-9.8936165109682062E-3</v>
      </c>
      <c r="F7" s="4">
        <f t="shared" si="1"/>
        <v>2.9667632876118066E-3</v>
      </c>
      <c r="G7" t="s">
        <v>34</v>
      </c>
    </row>
    <row r="8" spans="1:12" x14ac:dyDescent="0.25">
      <c r="A8">
        <v>0.75</v>
      </c>
      <c r="B8">
        <f t="shared" si="0"/>
        <v>1.25</v>
      </c>
      <c r="C8">
        <f t="shared" si="1"/>
        <v>0.16421356237309515</v>
      </c>
      <c r="D8">
        <f t="shared" si="1"/>
        <v>2.2353934612021842E-2</v>
      </c>
      <c r="E8">
        <f t="shared" si="1"/>
        <v>-6.9268532233563995E-3</v>
      </c>
      <c r="F8">
        <f t="shared" si="1"/>
        <v>2.293992803551248E-3</v>
      </c>
    </row>
    <row r="9" spans="1:12" x14ac:dyDescent="0.25">
      <c r="A9" s="1">
        <v>1</v>
      </c>
      <c r="B9">
        <f t="shared" si="0"/>
        <v>1.4142135623730951</v>
      </c>
      <c r="C9">
        <f t="shared" si="1"/>
        <v>0.18656749698511699</v>
      </c>
      <c r="D9">
        <f t="shared" si="1"/>
        <v>1.5427081388665442E-2</v>
      </c>
      <c r="E9">
        <f t="shared" si="1"/>
        <v>-4.6328604198051515E-3</v>
      </c>
      <c r="F9">
        <f t="shared" si="1"/>
        <v>1.5533805334546624E-3</v>
      </c>
    </row>
    <row r="10" spans="1:12" x14ac:dyDescent="0.25">
      <c r="A10">
        <v>1.25</v>
      </c>
      <c r="B10">
        <f t="shared" si="0"/>
        <v>1.6007810593582121</v>
      </c>
      <c r="C10">
        <f t="shared" si="1"/>
        <v>0.20199457837378243</v>
      </c>
      <c r="D10">
        <f t="shared" si="1"/>
        <v>1.0794220968860291E-2</v>
      </c>
      <c r="E10">
        <f t="shared" si="1"/>
        <v>-3.0794798863504891E-3</v>
      </c>
    </row>
    <row r="11" spans="1:12" x14ac:dyDescent="0.25">
      <c r="A11">
        <v>1.5</v>
      </c>
      <c r="B11">
        <f t="shared" si="0"/>
        <v>1.8027756377319946</v>
      </c>
      <c r="C11">
        <f t="shared" si="1"/>
        <v>0.21278879934264272</v>
      </c>
      <c r="D11">
        <f t="shared" si="1"/>
        <v>7.7147410825098017E-3</v>
      </c>
    </row>
    <row r="12" spans="1:12" x14ac:dyDescent="0.25">
      <c r="A12">
        <v>1.75</v>
      </c>
      <c r="B12">
        <f t="shared" si="0"/>
        <v>2.0155644370746373</v>
      </c>
      <c r="C12">
        <f t="shared" si="1"/>
        <v>0.22050354042515252</v>
      </c>
    </row>
    <row r="13" spans="1:12" x14ac:dyDescent="0.25">
      <c r="A13">
        <v>2</v>
      </c>
      <c r="B13">
        <f t="shared" si="0"/>
        <v>2.2360679774997898</v>
      </c>
    </row>
    <row r="14" spans="1:12" x14ac:dyDescent="0.25">
      <c r="E14" t="s">
        <v>18</v>
      </c>
      <c r="G14" t="s">
        <v>17</v>
      </c>
      <c r="H14">
        <f>F7</f>
        <v>2.9667632876118066E-3</v>
      </c>
      <c r="J14" t="s">
        <v>19</v>
      </c>
    </row>
    <row r="16" spans="1:12" x14ac:dyDescent="0.25">
      <c r="B16" s="5" t="s">
        <v>15</v>
      </c>
      <c r="C16" s="5">
        <f>B9 + C9*L4 + D9/2 * L4 * (L4-1) + E9/6 * L4*(L4-1)*(L4-2)</f>
        <v>1.5620851419166617</v>
      </c>
      <c r="J16" t="s">
        <v>33</v>
      </c>
    </row>
    <row r="17" spans="2:3" x14ac:dyDescent="0.25">
      <c r="B17" s="5" t="s">
        <v>16</v>
      </c>
      <c r="C17" s="5">
        <f>H14/24 * ABS(L4*(L4-1)*(L4 -2)*(L4-3))</f>
        <v>5.221503386196785E-5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A1FA-0169-4016-891A-13A5724F936E}">
  <dimension ref="A2:G36"/>
  <sheetViews>
    <sheetView tabSelected="1" workbookViewId="0">
      <selection activeCell="B12" sqref="B12"/>
    </sheetView>
  </sheetViews>
  <sheetFormatPr defaultRowHeight="15" x14ac:dyDescent="0.25"/>
  <sheetData>
    <row r="2" spans="1:7" x14ac:dyDescent="0.25">
      <c r="A2" t="s">
        <v>20</v>
      </c>
      <c r="D2" t="s">
        <v>21</v>
      </c>
    </row>
    <row r="4" spans="1:7" x14ac:dyDescent="0.25">
      <c r="A4">
        <v>0</v>
      </c>
      <c r="B4">
        <f>(A4+2)/POWER(A4+1, 2)</f>
        <v>2</v>
      </c>
      <c r="C4" t="s">
        <v>34</v>
      </c>
      <c r="D4" t="s">
        <v>22</v>
      </c>
      <c r="E4">
        <v>2</v>
      </c>
    </row>
    <row r="5" spans="1:7" x14ac:dyDescent="0.25">
      <c r="A5">
        <v>0.1</v>
      </c>
      <c r="B5">
        <f t="shared" ref="B5:B13" si="0">(A5+2)/POWER(A5+1, 2)</f>
        <v>1.7355371900826444</v>
      </c>
    </row>
    <row r="6" spans="1:7" x14ac:dyDescent="0.25">
      <c r="A6">
        <v>0.2</v>
      </c>
      <c r="B6">
        <f t="shared" si="0"/>
        <v>1.5277777777777779</v>
      </c>
      <c r="D6" t="s">
        <v>23</v>
      </c>
      <c r="G6" t="s">
        <v>35</v>
      </c>
    </row>
    <row r="7" spans="1:7" x14ac:dyDescent="0.25">
      <c r="A7">
        <v>0.3</v>
      </c>
      <c r="B7">
        <f t="shared" si="0"/>
        <v>1.36094674556213</v>
      </c>
    </row>
    <row r="8" spans="1:7" x14ac:dyDescent="0.25">
      <c r="A8">
        <v>0.4</v>
      </c>
      <c r="B8">
        <f t="shared" si="0"/>
        <v>1.2244897959183674</v>
      </c>
      <c r="D8" t="s">
        <v>24</v>
      </c>
      <c r="E8">
        <f>SQRT(0.003)</f>
        <v>5.4772255750516613E-2</v>
      </c>
    </row>
    <row r="9" spans="1:7" x14ac:dyDescent="0.25">
      <c r="A9">
        <v>0.5</v>
      </c>
      <c r="B9">
        <f t="shared" si="0"/>
        <v>1.1111111111111112</v>
      </c>
    </row>
    <row r="10" spans="1:7" x14ac:dyDescent="0.25">
      <c r="A10">
        <v>0.6</v>
      </c>
      <c r="B10">
        <f t="shared" si="0"/>
        <v>1.0156249999999998</v>
      </c>
      <c r="D10" t="s">
        <v>25</v>
      </c>
    </row>
    <row r="11" spans="1:7" x14ac:dyDescent="0.25">
      <c r="A11">
        <v>0.7</v>
      </c>
      <c r="B11">
        <f t="shared" si="0"/>
        <v>0.93425605536332201</v>
      </c>
    </row>
    <row r="12" spans="1:7" x14ac:dyDescent="0.25">
      <c r="A12">
        <v>0.8</v>
      </c>
      <c r="B12">
        <f t="shared" si="0"/>
        <v>0.86419753086419737</v>
      </c>
      <c r="D12" t="s">
        <v>26</v>
      </c>
      <c r="E12" s="4" t="s">
        <v>27</v>
      </c>
      <c r="F12" s="4">
        <f>1/20</f>
        <v>0.05</v>
      </c>
    </row>
    <row r="13" spans="1:7" x14ac:dyDescent="0.25">
      <c r="A13">
        <v>0.9</v>
      </c>
      <c r="B13">
        <f t="shared" si="0"/>
        <v>0.80332409972299168</v>
      </c>
    </row>
    <row r="15" spans="1:7" x14ac:dyDescent="0.25">
      <c r="B15" t="s">
        <v>5</v>
      </c>
      <c r="C15" t="s">
        <v>30</v>
      </c>
    </row>
    <row r="16" spans="1:7" x14ac:dyDescent="0.25">
      <c r="A16" t="s">
        <v>28</v>
      </c>
      <c r="B16">
        <v>0</v>
      </c>
      <c r="C16">
        <f>B16*LN(B16+1)</f>
        <v>0</v>
      </c>
    </row>
    <row r="17" spans="2:6" x14ac:dyDescent="0.25">
      <c r="B17">
        <v>0.05</v>
      </c>
      <c r="C17">
        <f t="shared" ref="C17:C36" si="1">B17*LN(B17+1)</f>
        <v>2.4395082084716028E-3</v>
      </c>
      <c r="E17" t="s">
        <v>31</v>
      </c>
    </row>
    <row r="18" spans="2:6" x14ac:dyDescent="0.25">
      <c r="B18">
        <v>0.1</v>
      </c>
      <c r="C18">
        <f t="shared" si="1"/>
        <v>9.5310179804324949E-3</v>
      </c>
    </row>
    <row r="19" spans="2:6" x14ac:dyDescent="0.25">
      <c r="B19">
        <v>0.15</v>
      </c>
      <c r="C19">
        <f t="shared" si="1"/>
        <v>2.0964291356273795E-2</v>
      </c>
    </row>
    <row r="20" spans="2:6" x14ac:dyDescent="0.25">
      <c r="B20">
        <v>0.2</v>
      </c>
      <c r="C20">
        <f t="shared" si="1"/>
        <v>3.646431135879092E-2</v>
      </c>
      <c r="E20" s="5" t="s">
        <v>32</v>
      </c>
      <c r="F20" s="5">
        <f>F12/2 * (C16 + C36 + 2 * SUM(C17:C35))</f>
        <v>0.25024855064278734</v>
      </c>
    </row>
    <row r="21" spans="2:6" x14ac:dyDescent="0.25">
      <c r="B21">
        <v>0.25</v>
      </c>
      <c r="C21">
        <f t="shared" si="1"/>
        <v>5.5785887828552441E-2</v>
      </c>
      <c r="F21" s="5">
        <f>ROUND(F20, 3)</f>
        <v>0.25</v>
      </c>
    </row>
    <row r="22" spans="2:6" x14ac:dyDescent="0.25">
      <c r="B22">
        <v>0.3</v>
      </c>
      <c r="C22">
        <f t="shared" si="1"/>
        <v>7.870927934024731E-2</v>
      </c>
    </row>
    <row r="23" spans="2:6" x14ac:dyDescent="0.25">
      <c r="B23">
        <v>0.35</v>
      </c>
      <c r="C23">
        <f t="shared" si="1"/>
        <v>0.10503660735761836</v>
      </c>
    </row>
    <row r="24" spans="2:6" x14ac:dyDescent="0.25">
      <c r="B24">
        <v>0.4</v>
      </c>
      <c r="C24">
        <f t="shared" si="1"/>
        <v>0.13458889464848517</v>
      </c>
    </row>
    <row r="25" spans="2:6" x14ac:dyDescent="0.25">
      <c r="B25">
        <v>0.45</v>
      </c>
      <c r="C25">
        <f t="shared" si="1"/>
        <v>0.16720360039461735</v>
      </c>
    </row>
    <row r="26" spans="2:6" x14ac:dyDescent="0.25">
      <c r="B26">
        <v>0.5</v>
      </c>
      <c r="C26">
        <f t="shared" si="1"/>
        <v>0.20273255405408219</v>
      </c>
    </row>
    <row r="27" spans="2:6" x14ac:dyDescent="0.25">
      <c r="B27">
        <v>0.55000000000000004</v>
      </c>
      <c r="C27">
        <f t="shared" si="1"/>
        <v>0.24104021201213544</v>
      </c>
    </row>
    <row r="28" spans="2:6" x14ac:dyDescent="0.25">
      <c r="B28">
        <v>0.6</v>
      </c>
      <c r="C28">
        <f t="shared" si="1"/>
        <v>0.28200217754744139</v>
      </c>
    </row>
    <row r="29" spans="2:6" x14ac:dyDescent="0.25">
      <c r="B29">
        <v>0.65</v>
      </c>
      <c r="C29">
        <f t="shared" si="1"/>
        <v>0.32550393714311798</v>
      </c>
    </row>
    <row r="30" spans="2:6" x14ac:dyDescent="0.25">
      <c r="B30">
        <v>0.7</v>
      </c>
      <c r="C30">
        <f t="shared" si="1"/>
        <v>0.37143977574351922</v>
      </c>
    </row>
    <row r="31" spans="2:6" x14ac:dyDescent="0.25">
      <c r="B31">
        <v>0.75</v>
      </c>
      <c r="C31">
        <f t="shared" si="1"/>
        <v>0.41971184095156699</v>
      </c>
    </row>
    <row r="32" spans="2:6" x14ac:dyDescent="0.25">
      <c r="B32">
        <v>0.8</v>
      </c>
      <c r="C32">
        <f t="shared" si="1"/>
        <v>0.47022933192169525</v>
      </c>
    </row>
    <row r="33" spans="1:3" x14ac:dyDescent="0.25">
      <c r="B33">
        <v>0.85</v>
      </c>
      <c r="C33">
        <f t="shared" si="1"/>
        <v>0.52290779322669845</v>
      </c>
    </row>
    <row r="34" spans="1:3" x14ac:dyDescent="0.25">
      <c r="B34">
        <v>0.9</v>
      </c>
      <c r="C34">
        <f t="shared" si="1"/>
        <v>0.57766849755515526</v>
      </c>
    </row>
    <row r="35" spans="1:3" x14ac:dyDescent="0.25">
      <c r="B35">
        <v>0.95</v>
      </c>
      <c r="C35">
        <f t="shared" si="1"/>
        <v>0.63443790394687261</v>
      </c>
    </row>
    <row r="36" spans="1:3" x14ac:dyDescent="0.25">
      <c r="A36" t="s">
        <v>29</v>
      </c>
      <c r="B36">
        <v>1</v>
      </c>
      <c r="C36">
        <f t="shared" si="1"/>
        <v>0.69314718055994529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Zadatak</vt:lpstr>
      <vt:lpstr>2. Zadatak</vt:lpstr>
      <vt:lpstr>3. Zadatak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2026-02-11T11:01:30Z</dcterms:modified>
</cp:coreProperties>
</file>